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11\Documents\Ředitel ZŠ a MŠ Lipovec 26.11.2021\Hospodaření školy\Rozpočty školy\2021-2022\"/>
    </mc:Choice>
  </mc:AlternateContent>
  <bookViews>
    <workbookView xWindow="0" yWindow="0" windowWidth="20490" windowHeight="7755"/>
  </bookViews>
  <sheets>
    <sheet name="rozpočet USC" sheetId="1" r:id="rId1"/>
    <sheet name="rozpočet 202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C29" i="1"/>
  <c r="C17" i="1"/>
  <c r="C15" i="1"/>
  <c r="C11" i="1"/>
  <c r="C27" i="1"/>
  <c r="G30" i="1"/>
  <c r="G16" i="1"/>
  <c r="C23" i="2" l="1"/>
  <c r="B23" i="2"/>
  <c r="G31" i="1"/>
  <c r="F19" i="1"/>
  <c r="E19" i="1"/>
  <c r="D19" i="1"/>
  <c r="G19" i="1" s="1"/>
  <c r="C19" i="1"/>
  <c r="F17" i="1"/>
  <c r="E17" i="1"/>
  <c r="D17" i="1"/>
  <c r="F31" i="1"/>
  <c r="C31" i="1"/>
  <c r="D31" i="1"/>
  <c r="G29" i="1"/>
  <c r="G28" i="1"/>
  <c r="G27" i="1"/>
  <c r="G26" i="1"/>
  <c r="F25" i="1"/>
  <c r="E25" i="1"/>
  <c r="D25" i="1"/>
  <c r="C25" i="1"/>
  <c r="G24" i="1"/>
  <c r="G23" i="1"/>
  <c r="G22" i="1"/>
  <c r="G21" i="1"/>
  <c r="G20" i="1"/>
  <c r="G18" i="1"/>
  <c r="F15" i="1"/>
  <c r="D15" i="1"/>
  <c r="G14" i="1"/>
  <c r="G13" i="1"/>
  <c r="G12" i="1"/>
  <c r="F11" i="1"/>
  <c r="E11" i="1"/>
  <c r="D11" i="1"/>
  <c r="G10" i="1"/>
  <c r="G9" i="1"/>
  <c r="G8" i="1"/>
  <c r="G7" i="1"/>
  <c r="G6" i="1"/>
  <c r="G5" i="1"/>
  <c r="G4" i="1"/>
  <c r="E32" i="1" l="1"/>
  <c r="G25" i="1"/>
  <c r="G17" i="1"/>
  <c r="C32" i="1"/>
  <c r="F32" i="1"/>
  <c r="D32" i="1"/>
  <c r="G15" i="1"/>
  <c r="G11" i="1"/>
  <c r="G32" i="1" l="1"/>
</calcChain>
</file>

<file path=xl/sharedStrings.xml><?xml version="1.0" encoding="utf-8"?>
<sst xmlns="http://schemas.openxmlformats.org/spreadsheetml/2006/main" count="64" uniqueCount="60">
  <si>
    <t>účet</t>
  </si>
  <si>
    <t>název</t>
  </si>
  <si>
    <t>ZŠ</t>
  </si>
  <si>
    <t>MŠ</t>
  </si>
  <si>
    <t>ŠD</t>
  </si>
  <si>
    <t>ŠJ</t>
  </si>
  <si>
    <t>celkem</t>
  </si>
  <si>
    <t>učebnice,knihy, školní potřeby</t>
  </si>
  <si>
    <t>předplatné novin a časopisů</t>
  </si>
  <si>
    <t>čistící a hygienické prostředky</t>
  </si>
  <si>
    <t>ostatní spotřeba materiálu</t>
  </si>
  <si>
    <t>kancelářské potřeby</t>
  </si>
  <si>
    <t>hodnocení žáků</t>
  </si>
  <si>
    <t>DDHM v podrozvahové evidenci</t>
  </si>
  <si>
    <t>spotřeba materiálu celkem</t>
  </si>
  <si>
    <t>spotřeba el. Energie</t>
  </si>
  <si>
    <t>spotřeba vody</t>
  </si>
  <si>
    <t>spotřeba plynu</t>
  </si>
  <si>
    <t>energie celkem</t>
  </si>
  <si>
    <t>opravy a udržování</t>
  </si>
  <si>
    <t>celkem opravy a udržování</t>
  </si>
  <si>
    <t xml:space="preserve">cestovné </t>
  </si>
  <si>
    <t>celkem cestovné</t>
  </si>
  <si>
    <t>bankovní poplatky</t>
  </si>
  <si>
    <t>revize</t>
  </si>
  <si>
    <t>poštovné</t>
  </si>
  <si>
    <t>telefonní poplatky</t>
  </si>
  <si>
    <t>ostatní režijní náklady</t>
  </si>
  <si>
    <t>celkem ostatní služby</t>
  </si>
  <si>
    <t>vzdělávání</t>
  </si>
  <si>
    <t>celkem vzdělávání</t>
  </si>
  <si>
    <t>pojištění</t>
  </si>
  <si>
    <t>celkem pojištění</t>
  </si>
  <si>
    <t>DDHM nad 3000</t>
  </si>
  <si>
    <t>celkem DDHM</t>
  </si>
  <si>
    <t>náklady celkem</t>
  </si>
  <si>
    <t xml:space="preserve">Základní škola a Mateřská škola Lipovec, okres Blansko, </t>
  </si>
  <si>
    <t>příspěvková organizace , Lipovec 167, IČ: 71004165</t>
  </si>
  <si>
    <t>výnosy</t>
  </si>
  <si>
    <t>náklady</t>
  </si>
  <si>
    <t>Příspěvek na provoz z USC</t>
  </si>
  <si>
    <t>příjem z pronájmu</t>
  </si>
  <si>
    <t>Prijaté dotace od JmK</t>
  </si>
  <si>
    <t>Tržby za stravné</t>
  </si>
  <si>
    <t>Tržba za stravné od cizích strávníků</t>
  </si>
  <si>
    <t>úplata za ŠD</t>
  </si>
  <si>
    <t>úplata za předškolní vzdělávání na MŠ</t>
  </si>
  <si>
    <t>čerpání fondů</t>
  </si>
  <si>
    <t xml:space="preserve">náklady na provoz </t>
  </si>
  <si>
    <t>Mzdové prostředky,odvody</t>
  </si>
  <si>
    <t>Provozní náklady na plavání</t>
  </si>
  <si>
    <t>Cestovné</t>
  </si>
  <si>
    <t>Zákonné pojištění zaměstnanců</t>
  </si>
  <si>
    <t>Spotřeba potravin</t>
  </si>
  <si>
    <t>Spotřeba potravin – cizí strávníci</t>
  </si>
  <si>
    <t>Mgr. Tomáš Vintr, ředitel školy</t>
  </si>
  <si>
    <t>rozpočet na rok 2022</t>
  </si>
  <si>
    <t>V Lipovci dne 7. 12. 2021</t>
  </si>
  <si>
    <t>V Lipovci, dne 7.12.2021</t>
  </si>
  <si>
    <t>Vyvěšeno dne: 7.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</si>
</sst>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[$-405]General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5" fontId="6" fillId="0" borderId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/>
    <xf numFmtId="0" fontId="3" fillId="2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0" fontId="4" fillId="0" borderId="0" xfId="0" applyFont="1" applyBorder="1"/>
    <xf numFmtId="164" fontId="4" fillId="0" borderId="0" xfId="0" applyNumberFormat="1" applyFont="1"/>
    <xf numFmtId="164" fontId="5" fillId="2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164" fontId="5" fillId="2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applyNumberFormat="1" applyFont="1" applyFill="1"/>
    <xf numFmtId="165" fontId="7" fillId="0" borderId="0" xfId="1" applyFont="1" applyFill="1" applyBorder="1" applyAlignment="1"/>
    <xf numFmtId="165" fontId="6" fillId="0" borderId="1" xfId="1" applyBorder="1"/>
    <xf numFmtId="165" fontId="6" fillId="0" borderId="3" xfId="1" applyBorder="1"/>
    <xf numFmtId="165" fontId="3" fillId="0" borderId="2" xfId="1" applyFont="1" applyBorder="1" applyAlignment="1">
      <alignment horizontal="center"/>
    </xf>
    <xf numFmtId="165" fontId="2" fillId="0" borderId="2" xfId="1" applyFont="1" applyBorder="1"/>
    <xf numFmtId="3" fontId="8" fillId="0" borderId="2" xfId="1" applyNumberFormat="1" applyFont="1" applyBorder="1" applyAlignment="1">
      <alignment horizontal="right"/>
    </xf>
    <xf numFmtId="165" fontId="2" fillId="0" borderId="2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3" fontId="9" fillId="0" borderId="2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right" vertical="center"/>
    </xf>
    <xf numFmtId="165" fontId="10" fillId="0" borderId="2" xfId="1" applyFont="1" applyBorder="1" applyAlignment="1">
      <alignment horizontal="center"/>
    </xf>
    <xf numFmtId="3" fontId="10" fillId="0" borderId="2" xfId="1" applyNumberFormat="1" applyFont="1" applyBorder="1" applyAlignment="1">
      <alignment horizontal="center"/>
    </xf>
    <xf numFmtId="165" fontId="6" fillId="0" borderId="0" xfId="1"/>
    <xf numFmtId="165" fontId="6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36" sqref="B36:G39"/>
    </sheetView>
  </sheetViews>
  <sheetFormatPr defaultColWidth="9.140625" defaultRowHeight="12.75" x14ac:dyDescent="0.2"/>
  <cols>
    <col min="1" max="1" width="8.7109375" style="6" customWidth="1"/>
    <col min="2" max="2" width="27.42578125" style="6" customWidth="1"/>
    <col min="3" max="3" width="11.7109375" style="10" customWidth="1"/>
    <col min="4" max="4" width="10.7109375" style="10" customWidth="1"/>
    <col min="5" max="5" width="10" style="10" customWidth="1"/>
    <col min="6" max="6" width="11.28515625" style="10" customWidth="1"/>
    <col min="7" max="7" width="11.7109375" style="10" customWidth="1"/>
    <col min="8" max="16384" width="9.140625" style="6"/>
  </cols>
  <sheetData>
    <row r="1" spans="1:9" x14ac:dyDescent="0.2">
      <c r="B1" s="31" t="s">
        <v>56</v>
      </c>
      <c r="C1" s="31"/>
      <c r="D1" s="31"/>
      <c r="E1" s="31"/>
      <c r="F1" s="31"/>
      <c r="G1" s="31"/>
    </row>
    <row r="2" spans="1:9" x14ac:dyDescent="0.2">
      <c r="B2" s="31"/>
      <c r="C2" s="31"/>
      <c r="D2" s="31"/>
      <c r="E2" s="31"/>
      <c r="F2" s="31"/>
      <c r="G2" s="31"/>
    </row>
    <row r="3" spans="1:9" x14ac:dyDescent="0.2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</row>
    <row r="4" spans="1:9" x14ac:dyDescent="0.2">
      <c r="A4" s="3">
        <v>501012</v>
      </c>
      <c r="B4" s="9" t="s">
        <v>7</v>
      </c>
      <c r="C4" s="10">
        <v>6000</v>
      </c>
      <c r="D4" s="10">
        <v>6000</v>
      </c>
      <c r="E4" s="10">
        <v>0</v>
      </c>
      <c r="F4" s="10">
        <v>0</v>
      </c>
      <c r="G4" s="10">
        <f>SUM(C4:F4)</f>
        <v>12000</v>
      </c>
    </row>
    <row r="5" spans="1:9" x14ac:dyDescent="0.2">
      <c r="A5" s="3">
        <v>501015</v>
      </c>
      <c r="B5" s="9" t="s">
        <v>8</v>
      </c>
      <c r="C5" s="10">
        <v>2600</v>
      </c>
      <c r="D5" s="10">
        <v>6000</v>
      </c>
      <c r="E5" s="10">
        <v>0</v>
      </c>
      <c r="F5" s="10">
        <v>0</v>
      </c>
      <c r="G5" s="10">
        <f t="shared" ref="G5:G29" si="0">SUM(C5:F5)</f>
        <v>8600</v>
      </c>
    </row>
    <row r="6" spans="1:9" x14ac:dyDescent="0.2">
      <c r="A6" s="3">
        <v>501016</v>
      </c>
      <c r="B6" s="9" t="s">
        <v>9</v>
      </c>
      <c r="C6" s="10">
        <v>55000</v>
      </c>
      <c r="D6" s="10">
        <v>27000</v>
      </c>
      <c r="E6" s="10">
        <v>0</v>
      </c>
      <c r="F6" s="10">
        <v>18000</v>
      </c>
      <c r="G6" s="10">
        <f t="shared" si="0"/>
        <v>100000</v>
      </c>
    </row>
    <row r="7" spans="1:9" x14ac:dyDescent="0.2">
      <c r="A7" s="3">
        <v>501020</v>
      </c>
      <c r="B7" s="9" t="s">
        <v>10</v>
      </c>
      <c r="C7" s="10">
        <v>30000</v>
      </c>
      <c r="D7" s="10">
        <v>3000</v>
      </c>
      <c r="E7" s="10">
        <v>5000</v>
      </c>
      <c r="F7" s="10">
        <v>3000</v>
      </c>
      <c r="G7" s="10">
        <f t="shared" si="0"/>
        <v>41000</v>
      </c>
    </row>
    <row r="8" spans="1:9" x14ac:dyDescent="0.2">
      <c r="A8" s="3">
        <v>501021</v>
      </c>
      <c r="B8" s="9" t="s">
        <v>11</v>
      </c>
      <c r="C8" s="10">
        <v>50000</v>
      </c>
      <c r="D8" s="10">
        <v>15000</v>
      </c>
      <c r="E8" s="10">
        <v>2000</v>
      </c>
      <c r="F8" s="10">
        <v>4000</v>
      </c>
      <c r="G8" s="10">
        <f t="shared" si="0"/>
        <v>71000</v>
      </c>
    </row>
    <row r="9" spans="1:9" x14ac:dyDescent="0.2">
      <c r="A9" s="3">
        <v>501022</v>
      </c>
      <c r="B9" s="9" t="s">
        <v>12</v>
      </c>
      <c r="C9" s="10">
        <v>5000</v>
      </c>
      <c r="D9" s="10">
        <v>0</v>
      </c>
      <c r="E9" s="10">
        <v>0</v>
      </c>
      <c r="F9" s="10">
        <v>0</v>
      </c>
      <c r="G9" s="10">
        <f t="shared" si="0"/>
        <v>5000</v>
      </c>
    </row>
    <row r="10" spans="1:9" x14ac:dyDescent="0.2">
      <c r="A10" s="3">
        <v>501030</v>
      </c>
      <c r="B10" s="9" t="s">
        <v>13</v>
      </c>
      <c r="C10" s="10">
        <v>45000</v>
      </c>
      <c r="D10" s="10">
        <v>7000</v>
      </c>
      <c r="E10" s="10">
        <v>5000</v>
      </c>
      <c r="F10" s="10">
        <v>2000</v>
      </c>
      <c r="G10" s="10">
        <f t="shared" si="0"/>
        <v>59000</v>
      </c>
    </row>
    <row r="11" spans="1:9" x14ac:dyDescent="0.2">
      <c r="A11" s="4">
        <v>501</v>
      </c>
      <c r="B11" s="4" t="s">
        <v>14</v>
      </c>
      <c r="C11" s="11">
        <f>SUM(C4:C10)</f>
        <v>193600</v>
      </c>
      <c r="D11" s="11">
        <f>SUM(D4:D10)</f>
        <v>64000</v>
      </c>
      <c r="E11" s="11">
        <f>SUM(E4:E10)</f>
        <v>12000</v>
      </c>
      <c r="F11" s="11">
        <f>SUM(F4:F10)</f>
        <v>27000</v>
      </c>
      <c r="G11" s="11">
        <f t="shared" si="0"/>
        <v>296600</v>
      </c>
      <c r="H11" s="12"/>
      <c r="I11" s="13"/>
    </row>
    <row r="12" spans="1:9" x14ac:dyDescent="0.2">
      <c r="A12" s="3">
        <v>502010</v>
      </c>
      <c r="B12" s="9" t="s">
        <v>15</v>
      </c>
      <c r="C12" s="10">
        <v>140000</v>
      </c>
      <c r="D12" s="10">
        <v>35000</v>
      </c>
      <c r="E12" s="10">
        <v>0</v>
      </c>
      <c r="F12" s="10">
        <v>62000</v>
      </c>
      <c r="G12" s="10">
        <f t="shared" si="0"/>
        <v>237000</v>
      </c>
      <c r="H12" s="13"/>
      <c r="I12" s="13"/>
    </row>
    <row r="13" spans="1:9" x14ac:dyDescent="0.2">
      <c r="A13" s="3">
        <v>502020</v>
      </c>
      <c r="B13" s="9" t="s">
        <v>16</v>
      </c>
      <c r="C13" s="10">
        <v>40000</v>
      </c>
      <c r="D13" s="10">
        <v>20000</v>
      </c>
      <c r="E13" s="10">
        <v>0</v>
      </c>
      <c r="F13" s="10">
        <v>18000</v>
      </c>
      <c r="G13" s="10">
        <f t="shared" si="0"/>
        <v>78000</v>
      </c>
      <c r="H13" s="13"/>
      <c r="I13" s="13"/>
    </row>
    <row r="14" spans="1:9" x14ac:dyDescent="0.2">
      <c r="A14" s="3">
        <v>502030</v>
      </c>
      <c r="B14" s="9" t="s">
        <v>17</v>
      </c>
      <c r="C14" s="10">
        <v>345000</v>
      </c>
      <c r="D14" s="10">
        <v>69000</v>
      </c>
      <c r="E14" s="10">
        <v>0</v>
      </c>
      <c r="F14" s="10">
        <v>34500</v>
      </c>
      <c r="G14" s="10">
        <f t="shared" si="0"/>
        <v>448500</v>
      </c>
      <c r="H14" s="13"/>
      <c r="I14" s="13"/>
    </row>
    <row r="15" spans="1:9" x14ac:dyDescent="0.2">
      <c r="A15" s="4">
        <v>502</v>
      </c>
      <c r="B15" s="4" t="s">
        <v>18</v>
      </c>
      <c r="C15" s="11">
        <f>SUM(C12:C14)</f>
        <v>525000</v>
      </c>
      <c r="D15" s="11">
        <f>SUM(D12:D14)</f>
        <v>124000</v>
      </c>
      <c r="E15" s="11">
        <v>0</v>
      </c>
      <c r="F15" s="11">
        <f>SUM(F12:F14)</f>
        <v>114500</v>
      </c>
      <c r="G15" s="11">
        <f t="shared" si="0"/>
        <v>763500</v>
      </c>
      <c r="H15" s="13"/>
      <c r="I15" s="13"/>
    </row>
    <row r="16" spans="1:9" x14ac:dyDescent="0.2">
      <c r="A16" s="3">
        <v>511000</v>
      </c>
      <c r="B16" s="9" t="s">
        <v>19</v>
      </c>
      <c r="C16" s="10">
        <v>210000</v>
      </c>
      <c r="D16" s="10">
        <v>15000</v>
      </c>
      <c r="E16" s="10">
        <v>30000</v>
      </c>
      <c r="F16" s="10">
        <v>35000</v>
      </c>
      <c r="G16" s="10">
        <f t="shared" si="0"/>
        <v>290000</v>
      </c>
      <c r="H16" s="13"/>
      <c r="I16" s="13"/>
    </row>
    <row r="17" spans="1:9" x14ac:dyDescent="0.2">
      <c r="A17" s="4">
        <v>511</v>
      </c>
      <c r="B17" s="4" t="s">
        <v>20</v>
      </c>
      <c r="C17" s="11">
        <f>C16</f>
        <v>210000</v>
      </c>
      <c r="D17" s="11">
        <f>D16</f>
        <v>15000</v>
      </c>
      <c r="E17" s="11">
        <f>E16</f>
        <v>30000</v>
      </c>
      <c r="F17" s="14">
        <f>F16</f>
        <v>35000</v>
      </c>
      <c r="G17" s="11">
        <f>SUM(C17:F17)</f>
        <v>290000</v>
      </c>
      <c r="H17" s="12"/>
      <c r="I17" s="13"/>
    </row>
    <row r="18" spans="1:9" x14ac:dyDescent="0.2">
      <c r="A18" s="3">
        <v>512010</v>
      </c>
      <c r="B18" s="9" t="s">
        <v>21</v>
      </c>
      <c r="C18" s="10">
        <v>1000</v>
      </c>
      <c r="D18" s="10">
        <v>0</v>
      </c>
      <c r="E18" s="10">
        <v>0</v>
      </c>
      <c r="F18" s="10">
        <v>0</v>
      </c>
      <c r="G18" s="10">
        <f t="shared" si="0"/>
        <v>1000</v>
      </c>
      <c r="H18" s="13"/>
      <c r="I18" s="13"/>
    </row>
    <row r="19" spans="1:9" x14ac:dyDescent="0.2">
      <c r="A19" s="4">
        <v>512</v>
      </c>
      <c r="B19" s="4" t="s">
        <v>22</v>
      </c>
      <c r="C19" s="11">
        <f>C18</f>
        <v>1000</v>
      </c>
      <c r="D19" s="11">
        <f>D18</f>
        <v>0</v>
      </c>
      <c r="E19" s="11">
        <f>E18</f>
        <v>0</v>
      </c>
      <c r="F19" s="14">
        <f>F18</f>
        <v>0</v>
      </c>
      <c r="G19" s="11">
        <f>SUM(C19:F19)</f>
        <v>1000</v>
      </c>
      <c r="H19" s="12"/>
      <c r="I19" s="13"/>
    </row>
    <row r="20" spans="1:9" x14ac:dyDescent="0.2">
      <c r="A20" s="3">
        <v>518001</v>
      </c>
      <c r="B20" s="9" t="s">
        <v>23</v>
      </c>
      <c r="C20" s="10">
        <v>10000</v>
      </c>
      <c r="D20" s="10">
        <v>0</v>
      </c>
      <c r="E20" s="10">
        <v>0</v>
      </c>
      <c r="F20" s="10">
        <v>0</v>
      </c>
      <c r="G20" s="10">
        <f t="shared" si="0"/>
        <v>10000</v>
      </c>
      <c r="H20" s="13"/>
      <c r="I20" s="13"/>
    </row>
    <row r="21" spans="1:9" x14ac:dyDescent="0.2">
      <c r="A21" s="3">
        <v>518010</v>
      </c>
      <c r="B21" s="9" t="s">
        <v>24</v>
      </c>
      <c r="C21" s="10">
        <v>75000</v>
      </c>
      <c r="D21" s="10">
        <v>15000</v>
      </c>
      <c r="E21" s="10">
        <v>0</v>
      </c>
      <c r="F21" s="15">
        <v>0</v>
      </c>
      <c r="G21" s="10">
        <f t="shared" si="0"/>
        <v>90000</v>
      </c>
      <c r="H21" s="13"/>
      <c r="I21" s="13"/>
    </row>
    <row r="22" spans="1:9" x14ac:dyDescent="0.2">
      <c r="A22" s="3">
        <v>518011</v>
      </c>
      <c r="B22" s="9" t="s">
        <v>25</v>
      </c>
      <c r="C22" s="10">
        <v>1000</v>
      </c>
      <c r="D22" s="10">
        <v>0</v>
      </c>
      <c r="E22" s="10">
        <v>0</v>
      </c>
      <c r="F22" s="10">
        <v>0</v>
      </c>
      <c r="G22" s="10">
        <f t="shared" si="0"/>
        <v>1000</v>
      </c>
      <c r="H22" s="13"/>
      <c r="I22" s="13"/>
    </row>
    <row r="23" spans="1:9" x14ac:dyDescent="0.2">
      <c r="A23" s="3">
        <v>518013</v>
      </c>
      <c r="B23" s="9" t="s">
        <v>26</v>
      </c>
      <c r="C23" s="10">
        <v>21000</v>
      </c>
      <c r="D23" s="10">
        <v>7400</v>
      </c>
      <c r="E23" s="10">
        <v>1000</v>
      </c>
      <c r="F23" s="15">
        <v>2500</v>
      </c>
      <c r="G23" s="10">
        <f t="shared" si="0"/>
        <v>31900</v>
      </c>
      <c r="H23" s="13"/>
      <c r="I23" s="13"/>
    </row>
    <row r="24" spans="1:9" x14ac:dyDescent="0.2">
      <c r="A24" s="3">
        <v>518018</v>
      </c>
      <c r="B24" s="9" t="s">
        <v>27</v>
      </c>
      <c r="C24" s="10">
        <v>120000</v>
      </c>
      <c r="D24" s="10">
        <v>12000</v>
      </c>
      <c r="E24" s="10">
        <v>2000</v>
      </c>
      <c r="F24" s="10">
        <v>21000</v>
      </c>
      <c r="G24" s="10">
        <f t="shared" si="0"/>
        <v>155000</v>
      </c>
      <c r="H24" s="13"/>
      <c r="I24" s="13"/>
    </row>
    <row r="25" spans="1:9" x14ac:dyDescent="0.2">
      <c r="A25" s="4">
        <v>518</v>
      </c>
      <c r="B25" s="4" t="s">
        <v>28</v>
      </c>
      <c r="C25" s="11">
        <f>SUM(C20:C24)</f>
        <v>227000</v>
      </c>
      <c r="D25" s="11">
        <f>SUM(D20:D24)</f>
        <v>34400</v>
      </c>
      <c r="E25" s="11">
        <f>SUM(E20:E24)</f>
        <v>3000</v>
      </c>
      <c r="F25" s="14">
        <f>SUM(F20:F24)</f>
        <v>23500</v>
      </c>
      <c r="G25" s="11">
        <f>SUM(G20:G24)</f>
        <v>287900</v>
      </c>
      <c r="H25" s="12"/>
      <c r="I25" s="13"/>
    </row>
    <row r="26" spans="1:9" x14ac:dyDescent="0.2">
      <c r="A26" s="3">
        <v>527011</v>
      </c>
      <c r="B26" s="9" t="s">
        <v>29</v>
      </c>
      <c r="C26" s="10">
        <v>10000</v>
      </c>
      <c r="D26" s="10">
        <v>0</v>
      </c>
      <c r="E26" s="10">
        <v>0</v>
      </c>
      <c r="F26" s="10">
        <v>0</v>
      </c>
      <c r="G26" s="10">
        <f t="shared" si="0"/>
        <v>10000</v>
      </c>
      <c r="H26" s="13"/>
      <c r="I26" s="13"/>
    </row>
    <row r="27" spans="1:9" x14ac:dyDescent="0.2">
      <c r="A27" s="4">
        <v>527</v>
      </c>
      <c r="B27" s="4" t="s">
        <v>30</v>
      </c>
      <c r="C27" s="11">
        <f>C26</f>
        <v>10000</v>
      </c>
      <c r="D27" s="11">
        <v>0</v>
      </c>
      <c r="E27" s="11">
        <v>0</v>
      </c>
      <c r="F27" s="14">
        <v>0</v>
      </c>
      <c r="G27" s="11">
        <f t="shared" si="0"/>
        <v>10000</v>
      </c>
      <c r="H27" s="12"/>
      <c r="I27" s="13"/>
    </row>
    <row r="28" spans="1:9" x14ac:dyDescent="0.2">
      <c r="A28" s="3">
        <v>549010</v>
      </c>
      <c r="B28" s="9" t="s">
        <v>31</v>
      </c>
      <c r="C28" s="10">
        <v>48000</v>
      </c>
      <c r="D28" s="10">
        <v>0</v>
      </c>
      <c r="E28" s="10">
        <v>0</v>
      </c>
      <c r="F28" s="10">
        <v>0</v>
      </c>
      <c r="G28" s="10">
        <f t="shared" si="0"/>
        <v>48000</v>
      </c>
      <c r="H28" s="13"/>
      <c r="I28" s="13"/>
    </row>
    <row r="29" spans="1:9" x14ac:dyDescent="0.2">
      <c r="A29" s="4">
        <v>549</v>
      </c>
      <c r="B29" s="4" t="s">
        <v>32</v>
      </c>
      <c r="C29" s="11">
        <f>C28</f>
        <v>48000</v>
      </c>
      <c r="D29" s="11">
        <v>0</v>
      </c>
      <c r="E29" s="11">
        <v>0</v>
      </c>
      <c r="F29" s="14">
        <v>0</v>
      </c>
      <c r="G29" s="11">
        <f t="shared" si="0"/>
        <v>48000</v>
      </c>
      <c r="H29" s="12"/>
      <c r="I29" s="13"/>
    </row>
    <row r="30" spans="1:9" x14ac:dyDescent="0.2">
      <c r="A30" s="3">
        <v>558010</v>
      </c>
      <c r="B30" s="9" t="s">
        <v>33</v>
      </c>
      <c r="C30" s="10">
        <v>70000</v>
      </c>
      <c r="D30" s="10">
        <v>23000</v>
      </c>
      <c r="E30" s="10">
        <v>0</v>
      </c>
      <c r="F30" s="10">
        <v>10000</v>
      </c>
      <c r="G30" s="10">
        <f>C30+D30+E30+F30</f>
        <v>103000</v>
      </c>
      <c r="H30" s="13"/>
      <c r="I30" s="13"/>
    </row>
    <row r="31" spans="1:9" x14ac:dyDescent="0.2">
      <c r="A31" s="4">
        <v>558</v>
      </c>
      <c r="B31" s="4" t="s">
        <v>34</v>
      </c>
      <c r="C31" s="11">
        <f>C30</f>
        <v>70000</v>
      </c>
      <c r="D31" s="11">
        <f>D30</f>
        <v>23000</v>
      </c>
      <c r="E31" s="11">
        <f>E30</f>
        <v>0</v>
      </c>
      <c r="F31" s="14">
        <f>F30</f>
        <v>10000</v>
      </c>
      <c r="G31" s="11">
        <f>G30</f>
        <v>103000</v>
      </c>
      <c r="H31" s="12"/>
      <c r="I31" s="13"/>
    </row>
    <row r="32" spans="1:9" x14ac:dyDescent="0.2">
      <c r="A32" s="5"/>
      <c r="B32" s="5" t="s">
        <v>35</v>
      </c>
      <c r="C32" s="16">
        <f>C11+C15+C17+C19+C25+C27+C29+C31</f>
        <v>1284600</v>
      </c>
      <c r="D32" s="16">
        <f>D11+D15+D17+D19+D25+D27+D29+D31</f>
        <v>260400</v>
      </c>
      <c r="E32" s="16">
        <f>E11+E15+E17+E19+E25+E27+E29+E31</f>
        <v>45000</v>
      </c>
      <c r="F32" s="16">
        <f>F11+F15+F17+F19+F25+F31+F29+F27</f>
        <v>210000</v>
      </c>
      <c r="G32" s="16">
        <f>SUM(C32:F32)</f>
        <v>1800000</v>
      </c>
      <c r="H32" s="13"/>
      <c r="I32" s="13"/>
    </row>
    <row r="36" spans="2:5" x14ac:dyDescent="0.2">
      <c r="B36" s="6" t="s">
        <v>57</v>
      </c>
    </row>
    <row r="38" spans="2:5" x14ac:dyDescent="0.2">
      <c r="E38" s="10" t="s">
        <v>55</v>
      </c>
    </row>
    <row r="39" spans="2:5" x14ac:dyDescent="0.2">
      <c r="B39" s="6" t="s">
        <v>59</v>
      </c>
    </row>
  </sheetData>
  <mergeCells count="1">
    <mergeCell ref="B1:G2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A26" sqref="A26:C31"/>
    </sheetView>
  </sheetViews>
  <sheetFormatPr defaultRowHeight="15" x14ac:dyDescent="0.25"/>
  <cols>
    <col min="1" max="1" width="33.42578125" customWidth="1"/>
    <col min="2" max="2" width="20" customWidth="1"/>
    <col min="3" max="3" width="22.85546875" customWidth="1"/>
  </cols>
  <sheetData>
    <row r="1" spans="1:7" ht="18" x14ac:dyDescent="0.25">
      <c r="A1" s="17" t="s">
        <v>36</v>
      </c>
      <c r="B1" s="17"/>
      <c r="C1" s="17"/>
      <c r="D1" s="17"/>
      <c r="E1" s="17"/>
      <c r="F1" s="17"/>
      <c r="G1" s="17"/>
    </row>
    <row r="2" spans="1:7" ht="18" x14ac:dyDescent="0.25">
      <c r="A2" s="17" t="s">
        <v>37</v>
      </c>
      <c r="B2" s="17"/>
      <c r="C2" s="17"/>
      <c r="D2" s="17"/>
      <c r="E2" s="17"/>
      <c r="F2" s="17"/>
      <c r="G2" s="17"/>
    </row>
    <row r="4" spans="1:7" x14ac:dyDescent="0.25">
      <c r="A4" s="32" t="s">
        <v>56</v>
      </c>
      <c r="B4" s="32"/>
      <c r="C4" s="32"/>
    </row>
    <row r="6" spans="1:7" x14ac:dyDescent="0.25">
      <c r="A6" s="18"/>
      <c r="B6" s="33">
        <v>2022</v>
      </c>
      <c r="C6" s="33"/>
    </row>
    <row r="7" spans="1:7" x14ac:dyDescent="0.25">
      <c r="A7" s="19"/>
      <c r="B7" s="20" t="s">
        <v>38</v>
      </c>
      <c r="C7" s="20" t="s">
        <v>39</v>
      </c>
    </row>
    <row r="8" spans="1:7" x14ac:dyDescent="0.25">
      <c r="A8" s="21" t="s">
        <v>40</v>
      </c>
      <c r="B8" s="22">
        <v>1800000</v>
      </c>
      <c r="C8" s="23"/>
    </row>
    <row r="9" spans="1:7" x14ac:dyDescent="0.25">
      <c r="A9" s="21" t="s">
        <v>41</v>
      </c>
      <c r="B9" s="22">
        <v>30000</v>
      </c>
      <c r="C9" s="23"/>
    </row>
    <row r="10" spans="1:7" x14ac:dyDescent="0.25">
      <c r="A10" s="21" t="s">
        <v>42</v>
      </c>
      <c r="B10" s="24">
        <v>17850000</v>
      </c>
      <c r="C10" s="23"/>
    </row>
    <row r="11" spans="1:7" x14ac:dyDescent="0.25">
      <c r="A11" s="21" t="s">
        <v>43</v>
      </c>
      <c r="B11" s="24">
        <v>556000</v>
      </c>
      <c r="C11" s="23"/>
    </row>
    <row r="12" spans="1:7" x14ac:dyDescent="0.25">
      <c r="A12" s="21" t="s">
        <v>44</v>
      </c>
      <c r="B12" s="24">
        <v>505000</v>
      </c>
      <c r="C12" s="23"/>
    </row>
    <row r="13" spans="1:7" x14ac:dyDescent="0.25">
      <c r="A13" s="21" t="s">
        <v>45</v>
      </c>
      <c r="B13" s="24">
        <v>25000</v>
      </c>
      <c r="C13" s="23"/>
    </row>
    <row r="14" spans="1:7" x14ac:dyDescent="0.25">
      <c r="A14" s="21" t="s">
        <v>46</v>
      </c>
      <c r="B14" s="24">
        <v>84000</v>
      </c>
      <c r="C14" s="23"/>
    </row>
    <row r="15" spans="1:7" x14ac:dyDescent="0.25">
      <c r="A15" s="21" t="s">
        <v>47</v>
      </c>
      <c r="B15" s="24">
        <v>500000</v>
      </c>
      <c r="C15" s="23"/>
    </row>
    <row r="16" spans="1:7" x14ac:dyDescent="0.25">
      <c r="A16" s="21" t="s">
        <v>48</v>
      </c>
      <c r="B16" s="25"/>
      <c r="C16" s="24">
        <v>2759000</v>
      </c>
    </row>
    <row r="17" spans="1:3" x14ac:dyDescent="0.25">
      <c r="A17" s="21" t="s">
        <v>49</v>
      </c>
      <c r="B17" s="23"/>
      <c r="C17" s="26">
        <v>17573000</v>
      </c>
    </row>
    <row r="18" spans="1:3" x14ac:dyDescent="0.25">
      <c r="A18" s="21" t="s">
        <v>50</v>
      </c>
      <c r="B18" s="23"/>
      <c r="C18" s="26">
        <v>30000</v>
      </c>
    </row>
    <row r="19" spans="1:3" x14ac:dyDescent="0.25">
      <c r="A19" s="21" t="s">
        <v>51</v>
      </c>
      <c r="B19" s="23"/>
      <c r="C19" s="26">
        <v>40000</v>
      </c>
    </row>
    <row r="20" spans="1:3" x14ac:dyDescent="0.25">
      <c r="A20" s="21" t="s">
        <v>52</v>
      </c>
      <c r="B20" s="23"/>
      <c r="C20" s="26">
        <v>52000</v>
      </c>
    </row>
    <row r="21" spans="1:3" x14ac:dyDescent="0.25">
      <c r="A21" s="21" t="s">
        <v>53</v>
      </c>
      <c r="B21" s="23"/>
      <c r="C21" s="26">
        <v>556000</v>
      </c>
    </row>
    <row r="22" spans="1:3" x14ac:dyDescent="0.25">
      <c r="A22" s="21" t="s">
        <v>54</v>
      </c>
      <c r="B22" s="23"/>
      <c r="C22" s="26">
        <v>340000</v>
      </c>
    </row>
    <row r="23" spans="1:3" ht="15.75" x14ac:dyDescent="0.25">
      <c r="A23" s="27" t="s">
        <v>6</v>
      </c>
      <c r="B23" s="28">
        <f>SUM(B8:B22)</f>
        <v>21350000</v>
      </c>
      <c r="C23" s="28">
        <f>SUM(C8:C22)</f>
        <v>21350000</v>
      </c>
    </row>
    <row r="24" spans="1:3" x14ac:dyDescent="0.25">
      <c r="A24" s="29"/>
      <c r="B24" s="30"/>
      <c r="C24" s="30"/>
    </row>
    <row r="25" spans="1:3" x14ac:dyDescent="0.25">
      <c r="A25" s="29"/>
      <c r="B25" s="30"/>
      <c r="C25" s="30"/>
    </row>
    <row r="26" spans="1:3" x14ac:dyDescent="0.25">
      <c r="A26" s="6" t="s">
        <v>58</v>
      </c>
      <c r="B26" s="10"/>
      <c r="C26" s="10"/>
    </row>
    <row r="27" spans="1:3" x14ac:dyDescent="0.25">
      <c r="A27" s="6"/>
      <c r="B27" s="10"/>
      <c r="C27" s="10"/>
    </row>
    <row r="28" spans="1:3" x14ac:dyDescent="0.25">
      <c r="A28" s="6"/>
      <c r="B28" s="10"/>
      <c r="C28" s="10"/>
    </row>
    <row r="29" spans="1:3" x14ac:dyDescent="0.25">
      <c r="A29" s="6"/>
      <c r="B29" s="10"/>
      <c r="C29" s="10"/>
    </row>
    <row r="30" spans="1:3" x14ac:dyDescent="0.25">
      <c r="A30" s="6"/>
      <c r="B30" s="10" t="s">
        <v>55</v>
      </c>
      <c r="C30" s="10"/>
    </row>
    <row r="31" spans="1:3" x14ac:dyDescent="0.25">
      <c r="A31" s="6" t="s">
        <v>59</v>
      </c>
      <c r="B31" s="10"/>
      <c r="C31" s="10"/>
    </row>
    <row r="32" spans="1:3" x14ac:dyDescent="0.25">
      <c r="A32" s="6"/>
    </row>
  </sheetData>
  <mergeCells count="2">
    <mergeCell ref="A4:C4"/>
    <mergeCell ref="B6:C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USC</vt:lpstr>
      <vt:lpstr>rozpočet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Dolezelova</dc:creator>
  <cp:lastModifiedBy>HP</cp:lastModifiedBy>
  <cp:lastPrinted>2021-12-17T06:45:51Z</cp:lastPrinted>
  <dcterms:created xsi:type="dcterms:W3CDTF">2021-11-08T11:28:53Z</dcterms:created>
  <dcterms:modified xsi:type="dcterms:W3CDTF">2021-12-19T10:41:10Z</dcterms:modified>
</cp:coreProperties>
</file>